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. Merger Financing\IR website\"/>
    </mc:Choice>
  </mc:AlternateContent>
  <xr:revisionPtr revIDLastSave="0" documentId="13_ncr:1_{D618FC7D-4714-47BA-A5FE-BAE99171209D}" xr6:coauthVersionLast="47" xr6:coauthVersionMax="47" xr10:uidLastSave="{00000000-0000-0000-0000-000000000000}"/>
  <bookViews>
    <workbookView xWindow="28680" yWindow="-2205" windowWidth="38640" windowHeight="21120" xr2:uid="{F206D6B2-7457-436C-81E4-4A305B340A20}"/>
  </bookViews>
  <sheets>
    <sheet name="Schedule of Debt" sheetId="1" r:id="rId1"/>
  </sheets>
  <definedNames>
    <definedName name="_xlnm.Print_Area" localSheetId="0">'Schedule of Debt'!$A$1:$G$109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E101" i="1" s="1"/>
  <c r="E56" i="1"/>
  <c r="E83" i="1"/>
  <c r="E90" i="1"/>
  <c r="E97" i="1" l="1"/>
  <c r="E79" i="1"/>
  <c r="E75" i="1"/>
  <c r="E65" i="1"/>
  <c r="E103" i="1" l="1"/>
</calcChain>
</file>

<file path=xl/sharedStrings.xml><?xml version="1.0" encoding="utf-8"?>
<sst xmlns="http://schemas.openxmlformats.org/spreadsheetml/2006/main" count="116" uniqueCount="95">
  <si>
    <t>Schedule of Debt</t>
  </si>
  <si>
    <t>Issuer</t>
  </si>
  <si>
    <t>Description</t>
  </si>
  <si>
    <t>Coupon</t>
  </si>
  <si>
    <t>Amount 
Outstanding ($M)</t>
  </si>
  <si>
    <t>Maturity 
Date</t>
  </si>
  <si>
    <t>ISIN</t>
  </si>
  <si>
    <t>T-Mobile USA, Inc.</t>
  </si>
  <si>
    <t>-</t>
  </si>
  <si>
    <t>8k</t>
  </si>
  <si>
    <t>Senior Unsecured Notes</t>
  </si>
  <si>
    <t>US87264ABZ75</t>
  </si>
  <si>
    <t>US87264ABD63</t>
  </si>
  <si>
    <t>US87264ACA16</t>
  </si>
  <si>
    <t>US87264ACZ66</t>
  </si>
  <si>
    <t>US87264ADA07</t>
  </si>
  <si>
    <t>US87264ADE29</t>
  </si>
  <si>
    <t>US87264ACS24</t>
  </si>
  <si>
    <t>US87264ADL61</t>
  </si>
  <si>
    <t>US87264ABF12</t>
  </si>
  <si>
    <t>US87264ACB98</t>
  </si>
  <si>
    <t>US87264ABX28</t>
  </si>
  <si>
    <t>US87264ACQ67</t>
  </si>
  <si>
    <t>US87264ADS15</t>
  </si>
  <si>
    <t>US87264ACV52</t>
  </si>
  <si>
    <t>US87264ACY91</t>
  </si>
  <si>
    <t>US87264ADC62</t>
  </si>
  <si>
    <t>US87264ADF93</t>
  </si>
  <si>
    <t>US87264ADM45</t>
  </si>
  <si>
    <t>US87264ADT97</t>
  </si>
  <si>
    <t>US87264AAX37</t>
  </si>
  <si>
    <t>US87264ABL89</t>
  </si>
  <si>
    <t>US87264AAZ84</t>
  </si>
  <si>
    <t>US87264ABN46</t>
  </si>
  <si>
    <t>US87264ACT07</t>
  </si>
  <si>
    <t>US87264ACW36</t>
  </si>
  <si>
    <t>US87264ADB89</t>
  </si>
  <si>
    <t>US87264ADD46</t>
  </si>
  <si>
    <t>US87264ADG76</t>
  </si>
  <si>
    <t>US87264ADN28</t>
  </si>
  <si>
    <t>US87264ADU60</t>
  </si>
  <si>
    <t>US87264ABY01</t>
  </si>
  <si>
    <t>US87264ACX19</t>
  </si>
  <si>
    <t>Sub-Total</t>
  </si>
  <si>
    <t>XS2746662696</t>
  </si>
  <si>
    <t>XS2997534768</t>
  </si>
  <si>
    <t>XS2746662936</t>
  </si>
  <si>
    <t>XS2746663074</t>
  </si>
  <si>
    <t>XS2997535062</t>
  </si>
  <si>
    <t>XS2997535146</t>
  </si>
  <si>
    <t>Senior Unsecured Notes (legacy high yield notes)</t>
  </si>
  <si>
    <t>US87264ABR59</t>
  </si>
  <si>
    <t>US87264ABU88</t>
  </si>
  <si>
    <t>US87264AAV70</t>
  </si>
  <si>
    <t>US87264ABS33</t>
  </si>
  <si>
    <t>US87264ABV61</t>
  </si>
  <si>
    <t>US87264ABT16</t>
  </si>
  <si>
    <t>US87264ABW45</t>
  </si>
  <si>
    <t>Senior Unsecured Notes (held by DT)</t>
  </si>
  <si>
    <t>8K</t>
  </si>
  <si>
    <t>SOFR + Spread</t>
  </si>
  <si>
    <t>T-Mobile US Trust</t>
  </si>
  <si>
    <t>Asset Backed Securitization Notes</t>
  </si>
  <si>
    <t>US87268CAA53</t>
  </si>
  <si>
    <t>US872974AA85</t>
  </si>
  <si>
    <t>US87267RAA32</t>
  </si>
  <si>
    <t>Sprint</t>
  </si>
  <si>
    <t>Sprint Capital Corporation</t>
  </si>
  <si>
    <t>(Form 8937)</t>
  </si>
  <si>
    <t>US852060AD48</t>
  </si>
  <si>
    <t>US852060AT99</t>
  </si>
  <si>
    <t>Secured Sprint Spectrum Notes</t>
  </si>
  <si>
    <t>Sprint 2018-2 Spectrum</t>
  </si>
  <si>
    <t>US85208NAE04</t>
  </si>
  <si>
    <t>2024-2</t>
  </si>
  <si>
    <t>2024-1</t>
  </si>
  <si>
    <t>2025-1</t>
  </si>
  <si>
    <t>2025-2</t>
  </si>
  <si>
    <t>US87264ADV44</t>
  </si>
  <si>
    <t>US87264A1051</t>
  </si>
  <si>
    <t>US87264A2042</t>
  </si>
  <si>
    <t>US87264A3032</t>
  </si>
  <si>
    <t>US87268MAA36</t>
  </si>
  <si>
    <t>As of 12/31/25</t>
  </si>
  <si>
    <t xml:space="preserve"> US87264ADY82</t>
  </si>
  <si>
    <t xml:space="preserve"> US87264ADX00</t>
  </si>
  <si>
    <t xml:space="preserve"> US87264ADW27</t>
  </si>
  <si>
    <t>ECA Facility</t>
  </si>
  <si>
    <t xml:space="preserve">ECA Facility </t>
  </si>
  <si>
    <r>
      <t>Unsecured Revolving Credit Facility ($10B)</t>
    </r>
    <r>
      <rPr>
        <vertAlign val="superscript"/>
        <sz val="11"/>
        <color rgb="FF000000"/>
        <rFont val="Aptos Narrow"/>
        <family val="2"/>
        <scheme val="minor"/>
      </rPr>
      <t>1</t>
    </r>
  </si>
  <si>
    <r>
      <t>EUR Senior Unsecured Notes</t>
    </r>
    <r>
      <rPr>
        <vertAlign val="superscript"/>
        <sz val="11"/>
        <color rgb="FF000000"/>
        <rFont val="Aptos Narrow"/>
        <family val="2"/>
        <scheme val="minor"/>
      </rPr>
      <t>2</t>
    </r>
  </si>
  <si>
    <r>
      <t>Grand-Total</t>
    </r>
    <r>
      <rPr>
        <b/>
        <vertAlign val="superscript"/>
        <sz val="11"/>
        <color rgb="FF000000"/>
        <rFont val="Aptos Narrow"/>
        <family val="2"/>
        <scheme val="minor"/>
      </rPr>
      <t>3</t>
    </r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</si>
  <si>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Revolving credit facility upsized on 1/5/2026.</t>
    </r>
  </si>
  <si>
    <r>
      <t>2</t>
    </r>
    <r>
      <rPr>
        <sz val="11"/>
        <rFont val="Aptos Narrow"/>
        <family val="2"/>
        <scheme val="minor"/>
      </rPr>
      <t> Principal amount converted to U.S. dollar based on foreign exchange rate as of December 31, 2025.</t>
    </r>
  </si>
  <si>
    <r>
      <t>3</t>
    </r>
    <r>
      <rPr>
        <sz val="11"/>
        <color rgb="FF000000"/>
        <rFont val="Aptos Narrow"/>
        <family val="2"/>
        <scheme val="minor"/>
      </rPr>
      <t> Excludes capital lease and other obligations.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</si>
</sst>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mm/dd/yyyy;@"/>
  </numFmts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b/>
      <vertAlign val="superscript"/>
      <sz val="11"/>
      <color rgb="FF000000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0074"/>
        <bgColor indexed="64"/>
      </patternFill>
    </fill>
  </fills>
  <borders count="9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1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3" borderId="1" xfId="0" applyFont="1" applyFill="1" applyBorder="1" applyAlignment="1">
      <alignment horizontal="left" wrapText="1" indent="2"/>
    </xf>
    <xf numFmtId="0" fontId="5" fillId="3" borderId="2" xfId="0" applyFont="1" applyFill="1" applyBorder="1" applyAlignment="1">
      <alignment horizontal="left" wrapText="1" indent="2"/>
    </xf>
    <xf numFmtId="16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 indent="2"/>
    </xf>
    <xf numFmtId="0" fontId="0" fillId="2" borderId="4" xfId="0" applyFill="1" applyBorder="1" applyAlignment="1">
      <alignment horizontal="left" vertical="center" wrapText="1" indent="2"/>
    </xf>
    <xf numFmtId="0" fontId="0" fillId="2" borderId="4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3" fontId="0" fillId="2" borderId="0" xfId="0" applyNumberFormat="1" applyFill="1"/>
    <xf numFmtId="0" fontId="7" fillId="2" borderId="5" xfId="0" applyFont="1" applyFill="1" applyBorder="1" applyAlignment="1">
      <alignment horizontal="left" vertical="center" wrapText="1" indent="2"/>
    </xf>
    <xf numFmtId="3" fontId="0" fillId="2" borderId="4" xfId="0" applyNumberForma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 indent="2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indent="2"/>
    </xf>
    <xf numFmtId="3" fontId="4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2"/>
    </xf>
    <xf numFmtId="0" fontId="7" fillId="2" borderId="6" xfId="0" applyFont="1" applyFill="1" applyBorder="1" applyAlignment="1">
      <alignment horizontal="left" vertical="center" wrapText="1" indent="2"/>
    </xf>
    <xf numFmtId="0" fontId="7" fillId="2" borderId="8" xfId="0" applyFont="1" applyFill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 indent="2"/>
    </xf>
    <xf numFmtId="3" fontId="4" fillId="0" borderId="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indent="2"/>
    </xf>
    <xf numFmtId="0" fontId="7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center" vertical="center" wrapText="1"/>
    </xf>
    <xf numFmtId="0" fontId="1" fillId="0" borderId="4" xfId="1" applyFill="1" applyBorder="1" applyAlignment="1">
      <alignment horizontal="left" vertical="center" wrapText="1" indent="2"/>
    </xf>
    <xf numFmtId="0" fontId="1" fillId="0" borderId="5" xfId="1" applyFill="1" applyBorder="1" applyAlignment="1">
      <alignment horizontal="left" vertical="center" wrapText="1" indent="2"/>
    </xf>
    <xf numFmtId="43" fontId="0" fillId="2" borderId="0" xfId="2" applyFont="1" applyFill="1"/>
    <xf numFmtId="0" fontId="6" fillId="0" borderId="8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 indent="2"/>
    </xf>
    <xf numFmtId="0" fontId="7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3" fontId="0" fillId="2" borderId="4" xfId="0" applyNumberFormat="1" applyFill="1" applyBorder="1" applyAlignment="1">
      <alignment horizontal="center" vertical="center" wrapText="1"/>
    </xf>
    <xf numFmtId="0" fontId="4" fillId="0" borderId="0" xfId="0" applyFont="1" applyFill="1"/>
    <xf numFmtId="0" fontId="7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Fill="1"/>
    <xf numFmtId="0" fontId="11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indent="2"/>
    </xf>
    <xf numFmtId="3" fontId="0" fillId="0" borderId="4" xfId="0" applyNumberForma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 indent="2"/>
    </xf>
    <xf numFmtId="3" fontId="0" fillId="0" borderId="4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3" fontId="0" fillId="0" borderId="0" xfId="0" applyNumberFormat="1" applyFill="1"/>
    <xf numFmtId="0" fontId="6" fillId="0" borderId="4" xfId="0" applyFont="1" applyFill="1" applyBorder="1" applyAlignment="1">
      <alignment horizontal="left" vertical="center" wrapText="1" indent="2"/>
    </xf>
    <xf numFmtId="3" fontId="4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 indent="2"/>
    </xf>
    <xf numFmtId="3" fontId="4" fillId="0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4" xfId="0" applyNumberForma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114301</xdr:rowOff>
    </xdr:from>
    <xdr:to>
      <xdr:col>6</xdr:col>
      <xdr:colOff>168699</xdr:colOff>
      <xdr:row>3</xdr:row>
      <xdr:rowOff>21161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6124C38-F9A7-4050-BB70-058DB802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48825" y="114301"/>
          <a:ext cx="1346624" cy="456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.gov/Archives/edgar/data/101830/000114036121001067/nt10018737x2_424b5.htm" TargetMode="External"/><Relationship Id="rId21" Type="http://schemas.openxmlformats.org/officeDocument/2006/relationships/hyperlink" Target="https://www.sec.gov/ix?doc=/Archives/edgar/data/1283699/000114036120023975/nt10014532x6_8k.htm" TargetMode="External"/><Relationship Id="rId42" Type="http://schemas.openxmlformats.org/officeDocument/2006/relationships/hyperlink" Target="https://www.sec.gov/ixviewer/ix.html?doc=/Archives/edgar/data/1283699/000119312524007577/d66474d8k.htm" TargetMode="External"/><Relationship Id="rId47" Type="http://schemas.openxmlformats.org/officeDocument/2006/relationships/hyperlink" Target="https://www.sec.gov/ixviewer/ix.html?doc=/Archives/edgar/data/1283699/000119312524007577/d66474d8k.htm" TargetMode="External"/><Relationship Id="rId63" Type="http://schemas.openxmlformats.org/officeDocument/2006/relationships/hyperlink" Target="https://www.sec.gov/ix?doc=/Archives/edgar/data/0001283699/000119312525173566/d26684d8k.htm" TargetMode="External"/><Relationship Id="rId68" Type="http://schemas.openxmlformats.org/officeDocument/2006/relationships/hyperlink" Target="https://www.sec.gov/Archives/edgar/data/1283699/000114036125037817/ny20056240x4_8k.htm" TargetMode="External"/><Relationship Id="rId7" Type="http://schemas.openxmlformats.org/officeDocument/2006/relationships/hyperlink" Target="https://www.sec.gov/Archives/edgar/data/101830/000095013002003379/d424b3.txt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www.sec.gov/Archives/edgar/data/1283699/000119312518151561/d580428d8k.htm" TargetMode="External"/><Relationship Id="rId16" Type="http://schemas.openxmlformats.org/officeDocument/2006/relationships/hyperlink" Target="https://www.sec.gov/ix?doc=/Archives/edgar/data/1283699/000114036120008648/nc10010559x2_8k.htm" TargetMode="External"/><Relationship Id="rId29" Type="http://schemas.openxmlformats.org/officeDocument/2006/relationships/hyperlink" Target="https://www.sec.gov/Archives/edgar/data/101830/000114036121009116/nt10021707x5_424b5.htm" TargetMode="External"/><Relationship Id="rId11" Type="http://schemas.openxmlformats.org/officeDocument/2006/relationships/hyperlink" Target="https://www.sec.gov/ix?doc=/Archives/edgar/data/1283699/000114036120022594/nt10014532x5_8k.htm" TargetMode="External"/><Relationship Id="rId24" Type="http://schemas.openxmlformats.org/officeDocument/2006/relationships/hyperlink" Target="https://www.sec.gov/ix?doc=/Archives/edgar/data/1283699/000114036121040488/brhc10031509_8k.htm" TargetMode="External"/><Relationship Id="rId32" Type="http://schemas.openxmlformats.org/officeDocument/2006/relationships/hyperlink" Target="https://www.sec.gov/ix?doc=/Archives/edgar/data/1283699/000119312522245647/d386774d8k.htm" TargetMode="External"/><Relationship Id="rId37" Type="http://schemas.openxmlformats.org/officeDocument/2006/relationships/hyperlink" Target="https://www.sec.gov/ix?doc=/Archives/edgar/data/1283699/000119312523142123/d459031d8k.htm" TargetMode="External"/><Relationship Id="rId40" Type="http://schemas.openxmlformats.org/officeDocument/2006/relationships/hyperlink" Target="https://www.sec.gov/ix?doc=/Archives/edgar/data/1283699/000114036123043964/ny20010326x4_8k.htm" TargetMode="External"/><Relationship Id="rId45" Type="http://schemas.openxmlformats.org/officeDocument/2006/relationships/hyperlink" Target="https://www.sec.gov/ix?doc=/Archives/edgar/data/0001283699/000114036124024941/ny20027787x5_8k.htm" TargetMode="External"/><Relationship Id="rId53" Type="http://schemas.openxmlformats.org/officeDocument/2006/relationships/hyperlink" Target="https://investor.t-mobile.com/fixed-income-1/asset-backed-securitization/default.aspx" TargetMode="External"/><Relationship Id="rId58" Type="http://schemas.openxmlformats.org/officeDocument/2006/relationships/hyperlink" Target="https://www.sec.gov/ix?doc=/Archives/edgar/data/0001283699/000119312525024359/d183092d8k.htm" TargetMode="External"/><Relationship Id="rId66" Type="http://schemas.openxmlformats.org/officeDocument/2006/relationships/hyperlink" Target="https://www.sec.gov/ix?doc=/Archives/edgar/data/0001283699/000114036123005527/ny20006219x4_8k.htm" TargetMode="External"/><Relationship Id="rId5" Type="http://schemas.openxmlformats.org/officeDocument/2006/relationships/hyperlink" Target="https://www.sec.gov/Archives/edgar/data/101830/0000950130-98-005420.txt" TargetMode="External"/><Relationship Id="rId61" Type="http://schemas.openxmlformats.org/officeDocument/2006/relationships/hyperlink" Target="https://www.sec.gov/ix?doc=/Archives/edgar/data/0001283699/000119312525173566/d26684d8k.htm" TargetMode="External"/><Relationship Id="rId19" Type="http://schemas.openxmlformats.org/officeDocument/2006/relationships/hyperlink" Target="https://www.sec.gov/ix?doc=/Archives/edgar/data/1283699/000114036120008648/nc10010559x2_8k.htm" TargetMode="External"/><Relationship Id="rId14" Type="http://schemas.openxmlformats.org/officeDocument/2006/relationships/hyperlink" Target="https://www.sec.gov/ix?doc=/Archives/edgar/data/1283699/000114036120022594/nt10014532x5_8k.htm" TargetMode="External"/><Relationship Id="rId22" Type="http://schemas.openxmlformats.org/officeDocument/2006/relationships/hyperlink" Target="https://www.sec.gov/ix?doc=/Archives/edgar/data/1283699/000114036120023975/nt10014532x6_8k.htm" TargetMode="External"/><Relationship Id="rId27" Type="http://schemas.openxmlformats.org/officeDocument/2006/relationships/hyperlink" Target="https://www.sec.gov/Archives/edgar/data/101830/000114036121009116/nt10021707x5_424b5.htm" TargetMode="External"/><Relationship Id="rId30" Type="http://schemas.openxmlformats.org/officeDocument/2006/relationships/hyperlink" Target="https://www.sec.gov/Archives/edgar/data/101830/000114036121001067/nt10018737x2_424b5.htm" TargetMode="External"/><Relationship Id="rId35" Type="http://schemas.openxmlformats.org/officeDocument/2006/relationships/hyperlink" Target="https://www.sec.gov/ix?doc=/Archives/edgar/data/1283699/000114036123005527/ny20006219x4_8k.htm" TargetMode="External"/><Relationship Id="rId43" Type="http://schemas.openxmlformats.org/officeDocument/2006/relationships/hyperlink" Target="https://www.sec.gov/ixviewer/ix.html?doc=/Archives/edgar/data/1283699/000119312524007577/d66474d8k.htm" TargetMode="External"/><Relationship Id="rId48" Type="http://schemas.openxmlformats.org/officeDocument/2006/relationships/hyperlink" Target="https://www.sec.gov/ix?doc=/Archives/edgar/data/1283699/000119312524226980/d832520d8k.htm" TargetMode="External"/><Relationship Id="rId56" Type="http://schemas.openxmlformats.org/officeDocument/2006/relationships/hyperlink" Target="https://www.sec.gov/ix?doc=/Archives/edgar/data/0001283699/000119312525065576/d906607d8k.htm" TargetMode="External"/><Relationship Id="rId64" Type="http://schemas.openxmlformats.org/officeDocument/2006/relationships/hyperlink" Target="https://www.sec.gov/ix?doc=/Archives/edgar/data/0001283699/000119312525173566/d26684d8k.htm" TargetMode="External"/><Relationship Id="rId69" Type="http://schemas.openxmlformats.org/officeDocument/2006/relationships/hyperlink" Target="https://www.sec.gov/Archives/edgar/data/1283699/000114036125037817/ny20056240x4_8k.htm" TargetMode="External"/><Relationship Id="rId8" Type="http://schemas.openxmlformats.org/officeDocument/2006/relationships/hyperlink" Target="https://www.sec.gov/ix?doc=/Archives/edgar/data/1283699/000114036120014900/nt10012922x8_8k.htm" TargetMode="External"/><Relationship Id="rId51" Type="http://schemas.openxmlformats.org/officeDocument/2006/relationships/hyperlink" Target="https://investor.t-mobile.com/fixed-income-1/asset-backed-securitization/default.aspx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s://www.sec.gov/Archives/edgar/data/1064735/000119312518017988/d526405d424b5.htm" TargetMode="External"/><Relationship Id="rId12" Type="http://schemas.openxmlformats.org/officeDocument/2006/relationships/hyperlink" Target="https://www.sec.gov/ix?doc=/Archives/edgar/data/1283699/000114036120008648/nc10010559x2_8k.htm" TargetMode="External"/><Relationship Id="rId17" Type="http://schemas.openxmlformats.org/officeDocument/2006/relationships/hyperlink" Target="https://www.sec.gov/ix?doc=/Archives/edgar/data/1283699/000114036120022594/nt10014532x5_8k.htm" TargetMode="External"/><Relationship Id="rId25" Type="http://schemas.openxmlformats.org/officeDocument/2006/relationships/hyperlink" Target="https://www.sec.gov/ix?doc=/Archives/edgar/data/1283699/000114036121040488/brhc10031509_8k.htm" TargetMode="External"/><Relationship Id="rId33" Type="http://schemas.openxmlformats.org/officeDocument/2006/relationships/hyperlink" Target="https://www.sec.gov/ix?doc=/Archives/edgar/data/1283699/000119312522245647/d386774d8k.htm" TargetMode="External"/><Relationship Id="rId38" Type="http://schemas.openxmlformats.org/officeDocument/2006/relationships/hyperlink" Target="https://www.sec.gov/ix?doc=/Archives/edgar/data/1283699/000119312523142123/d459031d8k.htm" TargetMode="External"/><Relationship Id="rId46" Type="http://schemas.openxmlformats.org/officeDocument/2006/relationships/hyperlink" Target="https://www.sec.gov/ix?doc=/Archives/edgar/data/0001283699/000114036124024941/ny20027787x5_8k.htm" TargetMode="External"/><Relationship Id="rId59" Type="http://schemas.openxmlformats.org/officeDocument/2006/relationships/hyperlink" Target="https://www.sec.gov/ix?doc=/Archives/edgar/data/0001283699/000119312525024359/d183092d8k.htm" TargetMode="External"/><Relationship Id="rId67" Type="http://schemas.openxmlformats.org/officeDocument/2006/relationships/hyperlink" Target="https://www.sec.gov/Archives/edgar/data/1283699/000114036125037817/ny20056240x4_8k.htm" TargetMode="External"/><Relationship Id="rId20" Type="http://schemas.openxmlformats.org/officeDocument/2006/relationships/hyperlink" Target="https://www.sec.gov/ix?doc=/Archives/edgar/data/1283699/000114036120022594/nt10014532x5_8k.htm" TargetMode="External"/><Relationship Id="rId41" Type="http://schemas.openxmlformats.org/officeDocument/2006/relationships/hyperlink" Target="https://www.sec.gov/ix?doc=/Archives/edgar/data/1283699/000114036123043964/ny20010326x4_8k.htm" TargetMode="External"/><Relationship Id="rId54" Type="http://schemas.openxmlformats.org/officeDocument/2006/relationships/hyperlink" Target="https://www.sec.gov/ix?doc=/Archives/edgar/data/0001283699/000119312525065576/d906607d8k.htm" TargetMode="External"/><Relationship Id="rId62" Type="http://schemas.openxmlformats.org/officeDocument/2006/relationships/hyperlink" Target="https://www.sec.gov/ix?doc=/Archives/edgar/data/0001283699/000119312525173566/d26684d8k.htm" TargetMode="External"/><Relationship Id="rId70" Type="http://schemas.openxmlformats.org/officeDocument/2006/relationships/hyperlink" Target="https://www.sec.gov/ix?doc=/Archives/edgar/data/0001283699/000119312526004596/d71057d8k.htm" TargetMode="External"/><Relationship Id="rId1" Type="http://schemas.openxmlformats.org/officeDocument/2006/relationships/hyperlink" Target="https://www.sec.gov/Archives/edgar/data/101830/000119312518090723/d551931d8k.htm" TargetMode="External"/><Relationship Id="rId6" Type="http://schemas.openxmlformats.org/officeDocument/2006/relationships/hyperlink" Target="https://s24.q4cdn.com/400059132/files/doc_downloads/fixed_income/Form-8937_Sprint-Capital-Corporation-2032-Notes.pdf" TargetMode="External"/><Relationship Id="rId15" Type="http://schemas.openxmlformats.org/officeDocument/2006/relationships/hyperlink" Target="https://www.sec.gov/ix?doc=/Archives/edgar/data/1283699/000114036120023975/nt10014532x6_8k.htm" TargetMode="External"/><Relationship Id="rId23" Type="http://schemas.openxmlformats.org/officeDocument/2006/relationships/hyperlink" Target="https://www.sec.gov/ix?doc=/Archives/edgar/data/1283699/000114036121040488/brhc10031509_8k.htm" TargetMode="External"/><Relationship Id="rId28" Type="http://schemas.openxmlformats.org/officeDocument/2006/relationships/hyperlink" Target="https://www.sec.gov/Archives/edgar/data/101830/000114036121001067/nt10018737x2_424b5.htm" TargetMode="External"/><Relationship Id="rId36" Type="http://schemas.openxmlformats.org/officeDocument/2006/relationships/hyperlink" Target="https://www.sec.gov/ix?doc=/Archives/edgar/data/1283699/000114036123005527/ny20006219x4_8k.htm" TargetMode="External"/><Relationship Id="rId49" Type="http://schemas.openxmlformats.org/officeDocument/2006/relationships/hyperlink" Target="https://www.sec.gov/ix?doc=/Archives/edgar/data/1283699/000119312524226980/d832520d8k.htm" TargetMode="External"/><Relationship Id="rId57" Type="http://schemas.openxmlformats.org/officeDocument/2006/relationships/hyperlink" Target="https://www.sec.gov/ix?doc=/Archives/edgar/data/0001283699/000119312525024359/d183092d8k.htm" TargetMode="External"/><Relationship Id="rId10" Type="http://schemas.openxmlformats.org/officeDocument/2006/relationships/hyperlink" Target="https://www.sec.gov/ix?doc=/Archives/edgar/data/1283699/000114036120014900/nt10012922x8_8k.htm" TargetMode="External"/><Relationship Id="rId31" Type="http://schemas.openxmlformats.org/officeDocument/2006/relationships/hyperlink" Target="https://www.sec.gov/Archives/edgar/data/101830/000114036121009116/nt10021707x5_424b5.htm" TargetMode="External"/><Relationship Id="rId44" Type="http://schemas.openxmlformats.org/officeDocument/2006/relationships/hyperlink" Target="https://investor.t-mobile.com/fixed-income-1/asset-backed-securitization/default.aspx" TargetMode="External"/><Relationship Id="rId52" Type="http://schemas.openxmlformats.org/officeDocument/2006/relationships/hyperlink" Target="https://www.sec.gov/ix?doc=/Archives/edgar/data/0001283699/000114036124024941/ny20027787x5_8k.htm" TargetMode="External"/><Relationship Id="rId60" Type="http://schemas.openxmlformats.org/officeDocument/2006/relationships/hyperlink" Target="https://www.sec.gov/ix?doc=/Archives/edgar/data/1283699/000119312522245647/d386774d8k.htm" TargetMode="External"/><Relationship Id="rId65" Type="http://schemas.openxmlformats.org/officeDocument/2006/relationships/hyperlink" Target="https://investor.t-mobile.com/fixed-income-1/asset-backed-securitization/default.aspx" TargetMode="External"/><Relationship Id="rId4" Type="http://schemas.openxmlformats.org/officeDocument/2006/relationships/hyperlink" Target="https://s24.q4cdn.com/400059132/files/doc_downloads/fixed_income/Form-8937_Sprint-Capital-Corporation-2028-Notes.pdf" TargetMode="External"/><Relationship Id="rId9" Type="http://schemas.openxmlformats.org/officeDocument/2006/relationships/hyperlink" Target="https://www.sec.gov/ix?doc=/Archives/edgar/data/1283699/000114036120008648/nc10010559x2_8k.htm" TargetMode="External"/><Relationship Id="rId13" Type="http://schemas.openxmlformats.org/officeDocument/2006/relationships/hyperlink" Target="https://www.sec.gov/ix?doc=/Archives/edgar/data/1283699/000114036120014900/nt10012922x8_8k.htm" TargetMode="External"/><Relationship Id="rId18" Type="http://schemas.openxmlformats.org/officeDocument/2006/relationships/hyperlink" Target="https://www.sec.gov/ix?doc=/Archives/edgar/data/1283699/000114036120023975/nt10014532x6_8k.htm" TargetMode="External"/><Relationship Id="rId39" Type="http://schemas.openxmlformats.org/officeDocument/2006/relationships/hyperlink" Target="https://www.sec.gov/ix?doc=/Archives/edgar/data/1283699/000119312523142123/d459031d8k.htm" TargetMode="External"/><Relationship Id="rId34" Type="http://schemas.openxmlformats.org/officeDocument/2006/relationships/hyperlink" Target="https://www.sec.gov/ix?doc=/Archives/edgar/data/1283699/000119312522263732/d396252d8k.htm" TargetMode="External"/><Relationship Id="rId50" Type="http://schemas.openxmlformats.org/officeDocument/2006/relationships/hyperlink" Target="https://www.sec.gov/ix?doc=/Archives/edgar/data/1283699/000119312524226980/d832520d8k.htm" TargetMode="External"/><Relationship Id="rId55" Type="http://schemas.openxmlformats.org/officeDocument/2006/relationships/hyperlink" Target="https://www.sec.gov/ix?doc=/Archives/edgar/data/0001283699/000119312525065576/d906607d8k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9B0B-FBE1-40C1-99EE-266C10E3D3EC}">
  <sheetPr>
    <pageSetUpPr fitToPage="1"/>
  </sheetPr>
  <dimension ref="B1:N114"/>
  <sheetViews>
    <sheetView showGridLines="0" tabSelected="1" zoomScale="90" zoomScaleNormal="90" workbookViewId="0">
      <selection activeCell="K6" sqref="K6"/>
    </sheetView>
  </sheetViews>
  <sheetFormatPr defaultColWidth="9.44140625" defaultRowHeight="14.4" x14ac:dyDescent="0.3"/>
  <cols>
    <col min="1" max="1" width="3.5546875" style="2" customWidth="1"/>
    <col min="2" max="2" width="41.44140625" style="2" customWidth="1"/>
    <col min="3" max="3" width="44.5546875" style="2" customWidth="1"/>
    <col min="4" max="4" width="25.5546875" style="108" customWidth="1"/>
    <col min="5" max="5" width="25.5546875" style="2" customWidth="1"/>
    <col min="6" max="7" width="25.5546875" style="75" customWidth="1"/>
    <col min="8" max="10" width="9.44140625" style="2"/>
    <col min="11" max="11" width="10" style="2" bestFit="1" customWidth="1"/>
    <col min="12" max="12" width="10.44140625" style="2" bestFit="1" customWidth="1"/>
    <col min="13" max="16384" width="9.44140625" style="2"/>
  </cols>
  <sheetData>
    <row r="1" spans="2:7" x14ac:dyDescent="0.3">
      <c r="B1" s="1"/>
    </row>
    <row r="2" spans="2:7" x14ac:dyDescent="0.3">
      <c r="B2" s="1" t="s">
        <v>0</v>
      </c>
    </row>
    <row r="3" spans="2:7" x14ac:dyDescent="0.3">
      <c r="B3" s="53" t="s">
        <v>83</v>
      </c>
    </row>
    <row r="6" spans="2:7" ht="30" customHeight="1" x14ac:dyDescent="0.3">
      <c r="B6" s="3" t="s">
        <v>1</v>
      </c>
      <c r="C6" s="4" t="s">
        <v>2</v>
      </c>
      <c r="D6" s="5" t="s">
        <v>3</v>
      </c>
      <c r="E6" s="6" t="s">
        <v>4</v>
      </c>
      <c r="F6" s="6" t="s">
        <v>5</v>
      </c>
      <c r="G6" s="76" t="s">
        <v>6</v>
      </c>
    </row>
    <row r="7" spans="2:7" x14ac:dyDescent="0.3">
      <c r="B7" s="7"/>
      <c r="C7" s="8"/>
      <c r="D7" s="109"/>
      <c r="E7" s="9"/>
      <c r="F7" s="9"/>
      <c r="G7" s="9"/>
    </row>
    <row r="8" spans="2:7" ht="16.2" x14ac:dyDescent="0.3">
      <c r="B8" s="48" t="s">
        <v>7</v>
      </c>
      <c r="C8" s="54" t="s">
        <v>89</v>
      </c>
      <c r="D8" s="110" t="s">
        <v>60</v>
      </c>
      <c r="E8" s="55" t="s">
        <v>8</v>
      </c>
      <c r="F8" s="77">
        <v>47853</v>
      </c>
      <c r="G8" s="78" t="s">
        <v>9</v>
      </c>
    </row>
    <row r="9" spans="2:7" x14ac:dyDescent="0.3">
      <c r="B9" s="48"/>
      <c r="C9" s="49"/>
      <c r="D9" s="109"/>
      <c r="E9" s="50"/>
      <c r="F9" s="79"/>
      <c r="G9" s="80"/>
    </row>
    <row r="10" spans="2:7" x14ac:dyDescent="0.3">
      <c r="B10" s="11"/>
      <c r="C10" s="10" t="s">
        <v>10</v>
      </c>
      <c r="D10" s="111"/>
      <c r="E10" s="12"/>
      <c r="F10" s="36"/>
      <c r="G10" s="81"/>
    </row>
    <row r="11" spans="2:7" x14ac:dyDescent="0.3">
      <c r="B11" s="10"/>
      <c r="C11" s="10"/>
      <c r="D11" s="111">
        <v>1.4999999999999999E-2</v>
      </c>
      <c r="E11" s="17">
        <v>1000</v>
      </c>
      <c r="F11" s="82">
        <v>46068</v>
      </c>
      <c r="G11" s="83" t="s">
        <v>11</v>
      </c>
    </row>
    <row r="12" spans="2:7" x14ac:dyDescent="0.3">
      <c r="B12" s="10"/>
      <c r="C12" s="10"/>
      <c r="D12" s="111">
        <v>3.7499999999999999E-2</v>
      </c>
      <c r="E12" s="17">
        <v>4000</v>
      </c>
      <c r="F12" s="82">
        <v>46492</v>
      </c>
      <c r="G12" s="83" t="s">
        <v>12</v>
      </c>
    </row>
    <row r="13" spans="2:7" x14ac:dyDescent="0.3">
      <c r="B13" s="51"/>
      <c r="C13" s="51"/>
      <c r="D13" s="112">
        <v>2.0500000000000001E-2</v>
      </c>
      <c r="E13" s="52">
        <v>1750</v>
      </c>
      <c r="F13" s="84">
        <v>46798</v>
      </c>
      <c r="G13" s="83" t="s">
        <v>13</v>
      </c>
    </row>
    <row r="14" spans="2:7" x14ac:dyDescent="0.3">
      <c r="B14" s="51"/>
      <c r="C14" s="51"/>
      <c r="D14" s="112"/>
      <c r="E14" s="52"/>
      <c r="F14" s="84"/>
      <c r="G14" s="83" t="s">
        <v>13</v>
      </c>
    </row>
    <row r="15" spans="2:7" x14ac:dyDescent="0.3">
      <c r="B15" s="10"/>
      <c r="C15" s="10"/>
      <c r="D15" s="111">
        <v>4.9500000000000002E-2</v>
      </c>
      <c r="E15" s="17">
        <v>1000</v>
      </c>
      <c r="F15" s="82">
        <v>46827</v>
      </c>
      <c r="G15" s="83" t="s">
        <v>14</v>
      </c>
    </row>
    <row r="16" spans="2:7" x14ac:dyDescent="0.3">
      <c r="B16" s="10"/>
      <c r="C16" s="10"/>
      <c r="D16" s="111">
        <v>4.8000000000000001E-2</v>
      </c>
      <c r="E16" s="17">
        <v>900</v>
      </c>
      <c r="F16" s="82">
        <v>46949</v>
      </c>
      <c r="G16" s="83" t="s">
        <v>15</v>
      </c>
    </row>
    <row r="17" spans="2:7" s="57" customFormat="1" x14ac:dyDescent="0.3">
      <c r="B17" s="59"/>
      <c r="C17" s="59"/>
      <c r="D17" s="110">
        <v>4.8500000000000001E-2</v>
      </c>
      <c r="E17" s="60">
        <v>1000</v>
      </c>
      <c r="F17" s="77">
        <v>47133</v>
      </c>
      <c r="G17" s="78" t="s">
        <v>16</v>
      </c>
    </row>
    <row r="18" spans="2:7" s="57" customFormat="1" x14ac:dyDescent="0.3">
      <c r="B18" s="59"/>
      <c r="C18" s="59"/>
      <c r="D18" s="110">
        <v>2.4E-2</v>
      </c>
      <c r="E18" s="60">
        <v>500</v>
      </c>
      <c r="F18" s="77">
        <v>47192</v>
      </c>
      <c r="G18" s="78" t="s">
        <v>17</v>
      </c>
    </row>
    <row r="19" spans="2:7" s="57" customFormat="1" x14ac:dyDescent="0.3">
      <c r="B19" s="59"/>
      <c r="C19" s="59"/>
      <c r="D19" s="110">
        <v>4.2000000000000003E-2</v>
      </c>
      <c r="E19" s="60">
        <v>700</v>
      </c>
      <c r="F19" s="77">
        <v>47392</v>
      </c>
      <c r="G19" s="78" t="s">
        <v>18</v>
      </c>
    </row>
    <row r="20" spans="2:7" s="57" customFormat="1" x14ac:dyDescent="0.3">
      <c r="B20" s="59"/>
      <c r="C20" s="59"/>
      <c r="D20" s="110">
        <v>3.875E-2</v>
      </c>
      <c r="E20" s="60">
        <v>7000</v>
      </c>
      <c r="F20" s="77">
        <v>47588</v>
      </c>
      <c r="G20" s="78" t="s">
        <v>19</v>
      </c>
    </row>
    <row r="21" spans="2:7" s="57" customFormat="1" x14ac:dyDescent="0.3">
      <c r="B21" s="61"/>
      <c r="C21" s="61"/>
      <c r="D21" s="113">
        <v>2.5499999999999998E-2</v>
      </c>
      <c r="E21" s="62">
        <v>2500</v>
      </c>
      <c r="F21" s="85">
        <v>47894</v>
      </c>
      <c r="G21" s="78" t="s">
        <v>20</v>
      </c>
    </row>
    <row r="22" spans="2:7" s="57" customFormat="1" x14ac:dyDescent="0.3">
      <c r="B22" s="61"/>
      <c r="C22" s="61"/>
      <c r="D22" s="113"/>
      <c r="E22" s="62"/>
      <c r="F22" s="86"/>
      <c r="G22" s="78" t="s">
        <v>20</v>
      </c>
    </row>
    <row r="23" spans="2:7" s="57" customFormat="1" x14ac:dyDescent="0.3">
      <c r="B23" s="59"/>
      <c r="C23" s="59"/>
      <c r="D23" s="110">
        <v>2.2499999999999999E-2</v>
      </c>
      <c r="E23" s="60">
        <v>1000</v>
      </c>
      <c r="F23" s="77">
        <v>48167</v>
      </c>
      <c r="G23" s="78" t="s">
        <v>21</v>
      </c>
    </row>
    <row r="24" spans="2:7" s="57" customFormat="1" x14ac:dyDescent="0.3">
      <c r="B24" s="59"/>
      <c r="C24" s="59"/>
      <c r="D24" s="110">
        <v>2.7E-2</v>
      </c>
      <c r="E24" s="60">
        <v>1000</v>
      </c>
      <c r="F24" s="77">
        <v>48288</v>
      </c>
      <c r="G24" s="78" t="s">
        <v>22</v>
      </c>
    </row>
    <row r="25" spans="2:7" s="57" customFormat="1" x14ac:dyDescent="0.3">
      <c r="B25" s="59"/>
      <c r="C25" s="59"/>
      <c r="D25" s="110">
        <v>5.1249999999999997E-2</v>
      </c>
      <c r="E25" s="60">
        <v>1250</v>
      </c>
      <c r="F25" s="77">
        <v>48349</v>
      </c>
      <c r="G25" s="78" t="s">
        <v>23</v>
      </c>
    </row>
    <row r="26" spans="2:7" s="57" customFormat="1" x14ac:dyDescent="0.3">
      <c r="B26" s="59"/>
      <c r="C26" s="59"/>
      <c r="D26" s="110">
        <v>4.6249999999999999E-2</v>
      </c>
      <c r="E26" s="60">
        <v>800</v>
      </c>
      <c r="F26" s="77">
        <v>48594</v>
      </c>
      <c r="G26" s="87" t="s">
        <v>86</v>
      </c>
    </row>
    <row r="27" spans="2:7" s="57" customFormat="1" x14ac:dyDescent="0.3">
      <c r="B27" s="59"/>
      <c r="C27" s="59"/>
      <c r="D27" s="110">
        <v>5.1999999999999998E-2</v>
      </c>
      <c r="E27" s="60">
        <v>1250</v>
      </c>
      <c r="F27" s="77">
        <v>48594</v>
      </c>
      <c r="G27" s="78" t="s">
        <v>24</v>
      </c>
    </row>
    <row r="28" spans="2:7" s="57" customFormat="1" x14ac:dyDescent="0.3">
      <c r="B28" s="59"/>
      <c r="C28" s="59"/>
      <c r="D28" s="114">
        <v>5.0500000000000003E-2</v>
      </c>
      <c r="E28" s="63">
        <v>2600</v>
      </c>
      <c r="F28" s="88">
        <v>48775</v>
      </c>
      <c r="G28" s="78" t="s">
        <v>25</v>
      </c>
    </row>
    <row r="29" spans="2:7" s="57" customFormat="1" x14ac:dyDescent="0.3">
      <c r="B29" s="59"/>
      <c r="C29" s="59"/>
      <c r="D29" s="115"/>
      <c r="E29" s="64"/>
      <c r="F29" s="89"/>
      <c r="G29" s="78" t="s">
        <v>25</v>
      </c>
    </row>
    <row r="30" spans="2:7" s="57" customFormat="1" x14ac:dyDescent="0.3">
      <c r="B30" s="59"/>
      <c r="C30" s="59"/>
      <c r="D30" s="110">
        <v>6.7000000000000004E-2</v>
      </c>
      <c r="E30" s="65">
        <v>488.86</v>
      </c>
      <c r="F30" s="77">
        <v>48928</v>
      </c>
      <c r="G30" s="78" t="s">
        <v>78</v>
      </c>
    </row>
    <row r="31" spans="2:7" s="57" customFormat="1" x14ac:dyDescent="0.3">
      <c r="B31" s="59"/>
      <c r="C31" s="59"/>
      <c r="D31" s="110">
        <v>5.7500000000000002E-2</v>
      </c>
      <c r="E31" s="65">
        <v>1000</v>
      </c>
      <c r="F31" s="77">
        <v>48959</v>
      </c>
      <c r="G31" s="78" t="s">
        <v>26</v>
      </c>
    </row>
    <row r="32" spans="2:7" s="57" customFormat="1" x14ac:dyDescent="0.3">
      <c r="B32" s="59"/>
      <c r="C32" s="59"/>
      <c r="D32" s="110">
        <v>5.1499999999999997E-2</v>
      </c>
      <c r="E32" s="65">
        <v>1250</v>
      </c>
      <c r="F32" s="77">
        <v>49049</v>
      </c>
      <c r="G32" s="78" t="s">
        <v>27</v>
      </c>
    </row>
    <row r="33" spans="2:9" s="57" customFormat="1" x14ac:dyDescent="0.3">
      <c r="B33" s="59"/>
      <c r="C33" s="59"/>
      <c r="D33" s="110">
        <v>4.7E-2</v>
      </c>
      <c r="E33" s="60">
        <v>900</v>
      </c>
      <c r="F33" s="77">
        <v>49324</v>
      </c>
      <c r="G33" s="78" t="s">
        <v>28</v>
      </c>
    </row>
    <row r="34" spans="2:9" s="57" customFormat="1" x14ac:dyDescent="0.3">
      <c r="B34" s="59"/>
      <c r="C34" s="59"/>
      <c r="D34" s="110">
        <v>4.9500000000000002E-2</v>
      </c>
      <c r="E34" s="65">
        <v>1000</v>
      </c>
      <c r="F34" s="77">
        <v>49628</v>
      </c>
      <c r="G34" s="87" t="s">
        <v>85</v>
      </c>
    </row>
    <row r="35" spans="2:9" s="57" customFormat="1" x14ac:dyDescent="0.3">
      <c r="B35" s="59"/>
      <c r="C35" s="59"/>
      <c r="D35" s="110">
        <v>5.2999999999999999E-2</v>
      </c>
      <c r="E35" s="55">
        <v>1000</v>
      </c>
      <c r="F35" s="77">
        <v>49444</v>
      </c>
      <c r="G35" s="78" t="s">
        <v>29</v>
      </c>
    </row>
    <row r="36" spans="2:9" s="57" customFormat="1" x14ac:dyDescent="0.3">
      <c r="B36" s="59"/>
      <c r="C36" s="59"/>
      <c r="D36" s="110">
        <v>4.3749999999999997E-2</v>
      </c>
      <c r="E36" s="55">
        <v>2000</v>
      </c>
      <c r="F36" s="77">
        <v>51241</v>
      </c>
      <c r="G36" s="78" t="s">
        <v>30</v>
      </c>
    </row>
    <row r="37" spans="2:9" s="57" customFormat="1" x14ac:dyDescent="0.3">
      <c r="B37" s="61"/>
      <c r="C37" s="61"/>
      <c r="D37" s="113">
        <v>0.03</v>
      </c>
      <c r="E37" s="66">
        <v>2500</v>
      </c>
      <c r="F37" s="90">
        <v>51547</v>
      </c>
      <c r="G37" s="78" t="s">
        <v>31</v>
      </c>
    </row>
    <row r="38" spans="2:9" s="57" customFormat="1" x14ac:dyDescent="0.3">
      <c r="B38" s="61"/>
      <c r="C38" s="61"/>
      <c r="D38" s="113"/>
      <c r="E38" s="66"/>
      <c r="F38" s="90"/>
      <c r="G38" s="78" t="s">
        <v>31</v>
      </c>
    </row>
    <row r="39" spans="2:9" s="57" customFormat="1" x14ac:dyDescent="0.3">
      <c r="B39" s="59"/>
      <c r="C39" s="59"/>
      <c r="D39" s="110">
        <v>4.4999999999999998E-2</v>
      </c>
      <c r="E39" s="55">
        <v>3000</v>
      </c>
      <c r="F39" s="77">
        <v>54893</v>
      </c>
      <c r="G39" s="78" t="s">
        <v>32</v>
      </c>
    </row>
    <row r="40" spans="2:9" s="57" customFormat="1" x14ac:dyDescent="0.3">
      <c r="B40" s="61"/>
      <c r="C40" s="61"/>
      <c r="D40" s="113">
        <v>3.3000000000000002E-2</v>
      </c>
      <c r="E40" s="66">
        <v>3000</v>
      </c>
      <c r="F40" s="90">
        <v>55199</v>
      </c>
      <c r="G40" s="78" t="s">
        <v>33</v>
      </c>
    </row>
    <row r="41" spans="2:9" s="57" customFormat="1" x14ac:dyDescent="0.3">
      <c r="B41" s="61"/>
      <c r="C41" s="61"/>
      <c r="D41" s="113"/>
      <c r="E41" s="66"/>
      <c r="F41" s="90"/>
      <c r="G41" s="78" t="s">
        <v>33</v>
      </c>
    </row>
    <row r="42" spans="2:9" s="57" customFormat="1" x14ac:dyDescent="0.3">
      <c r="B42" s="59"/>
      <c r="C42" s="59"/>
      <c r="D42" s="110">
        <v>3.4000000000000002E-2</v>
      </c>
      <c r="E42" s="55">
        <v>2800</v>
      </c>
      <c r="F42" s="77">
        <v>55807</v>
      </c>
      <c r="G42" s="78" t="s">
        <v>34</v>
      </c>
    </row>
    <row r="43" spans="2:9" s="57" customFormat="1" ht="14.1" customHeight="1" x14ac:dyDescent="0.3">
      <c r="B43" s="59"/>
      <c r="C43" s="59"/>
      <c r="D43" s="114">
        <v>5.6500000000000002E-2</v>
      </c>
      <c r="E43" s="67">
        <v>1750</v>
      </c>
      <c r="F43" s="85">
        <v>55899</v>
      </c>
      <c r="G43" s="78" t="s">
        <v>35</v>
      </c>
    </row>
    <row r="44" spans="2:9" s="57" customFormat="1" ht="14.1" customHeight="1" x14ac:dyDescent="0.3">
      <c r="B44" s="59"/>
      <c r="C44" s="59"/>
      <c r="D44" s="115"/>
      <c r="E44" s="68"/>
      <c r="F44" s="91"/>
      <c r="G44" s="78" t="s">
        <v>35</v>
      </c>
    </row>
    <row r="45" spans="2:9" s="57" customFormat="1" ht="14.1" customHeight="1" x14ac:dyDescent="0.3">
      <c r="B45" s="59"/>
      <c r="C45" s="59"/>
      <c r="D45" s="110">
        <v>5.7500000000000002E-2</v>
      </c>
      <c r="E45" s="55">
        <v>1250</v>
      </c>
      <c r="F45" s="77">
        <v>56264</v>
      </c>
      <c r="G45" s="78" t="s">
        <v>36</v>
      </c>
    </row>
    <row r="46" spans="2:9" s="57" customFormat="1" ht="14.1" customHeight="1" x14ac:dyDescent="0.3">
      <c r="B46" s="59"/>
      <c r="C46" s="59"/>
      <c r="D46" s="110">
        <v>0.06</v>
      </c>
      <c r="E46" s="55">
        <v>1000</v>
      </c>
      <c r="F46" s="77">
        <v>56415</v>
      </c>
      <c r="G46" s="78" t="s">
        <v>37</v>
      </c>
    </row>
    <row r="47" spans="2:9" s="57" customFormat="1" ht="14.1" customHeight="1" x14ac:dyDescent="0.3">
      <c r="B47" s="59"/>
      <c r="C47" s="59"/>
      <c r="D47" s="110">
        <v>5.5E-2</v>
      </c>
      <c r="E47" s="60">
        <v>750</v>
      </c>
      <c r="F47" s="77">
        <v>56629</v>
      </c>
      <c r="G47" s="78" t="s">
        <v>38</v>
      </c>
    </row>
    <row r="48" spans="2:9" s="57" customFormat="1" ht="14.1" customHeight="1" x14ac:dyDescent="0.3">
      <c r="B48" s="59"/>
      <c r="C48" s="59"/>
      <c r="D48" s="110">
        <v>5.2499999999999998E-2</v>
      </c>
      <c r="E48" s="60">
        <v>900</v>
      </c>
      <c r="F48" s="77">
        <v>56780</v>
      </c>
      <c r="G48" s="78" t="s">
        <v>39</v>
      </c>
      <c r="I48" s="69"/>
    </row>
    <row r="49" spans="2:14" s="57" customFormat="1" ht="14.1" customHeight="1" x14ac:dyDescent="0.3">
      <c r="B49" s="59"/>
      <c r="C49" s="59"/>
      <c r="D49" s="110">
        <v>5.8749999999999997E-2</v>
      </c>
      <c r="E49" s="60">
        <v>1250</v>
      </c>
      <c r="F49" s="77">
        <v>56933</v>
      </c>
      <c r="G49" s="78" t="s">
        <v>40</v>
      </c>
    </row>
    <row r="50" spans="2:14" s="57" customFormat="1" ht="14.1" customHeight="1" x14ac:dyDescent="0.3">
      <c r="B50" s="59"/>
      <c r="C50" s="59"/>
      <c r="D50" s="110">
        <v>5.7000000000000002E-2</v>
      </c>
      <c r="E50" s="60">
        <v>1000</v>
      </c>
      <c r="F50" s="77">
        <v>56994</v>
      </c>
      <c r="G50" s="87" t="s">
        <v>84</v>
      </c>
    </row>
    <row r="51" spans="2:14" s="57" customFormat="1" ht="14.1" customHeight="1" x14ac:dyDescent="0.3">
      <c r="B51" s="59"/>
      <c r="C51" s="59"/>
      <c r="D51" s="110">
        <v>3.5999999999999997E-2</v>
      </c>
      <c r="E51" s="60">
        <v>1700</v>
      </c>
      <c r="F51" s="77">
        <v>58760</v>
      </c>
      <c r="G51" s="78" t="s">
        <v>41</v>
      </c>
      <c r="N51" s="70"/>
    </row>
    <row r="52" spans="2:14" s="57" customFormat="1" ht="14.1" customHeight="1" x14ac:dyDescent="0.3">
      <c r="B52" s="59"/>
      <c r="C52" s="59"/>
      <c r="D52" s="110">
        <v>5.8000000000000003E-2</v>
      </c>
      <c r="E52" s="60">
        <v>750</v>
      </c>
      <c r="F52" s="77">
        <v>59429</v>
      </c>
      <c r="G52" s="78" t="s">
        <v>42</v>
      </c>
    </row>
    <row r="53" spans="2:14" ht="14.1" customHeight="1" x14ac:dyDescent="0.3">
      <c r="B53" s="10"/>
      <c r="C53" s="10"/>
      <c r="D53" s="111">
        <v>6.25E-2</v>
      </c>
      <c r="E53" s="17">
        <v>393.48152499999998</v>
      </c>
      <c r="F53" s="82">
        <v>61972</v>
      </c>
      <c r="G53" s="83" t="s">
        <v>79</v>
      </c>
    </row>
    <row r="54" spans="2:14" ht="14.1" customHeight="1" x14ac:dyDescent="0.3">
      <c r="B54" s="10"/>
      <c r="C54" s="10"/>
      <c r="D54" s="111">
        <v>5.5E-2</v>
      </c>
      <c r="E54" s="17">
        <v>400.797057</v>
      </c>
      <c r="F54" s="82">
        <v>62153</v>
      </c>
      <c r="G54" s="83" t="s">
        <v>80</v>
      </c>
    </row>
    <row r="55" spans="2:14" ht="14.1" customHeight="1" thickBot="1" x14ac:dyDescent="0.35">
      <c r="B55" s="10"/>
      <c r="C55" s="10"/>
      <c r="D55" s="111">
        <v>5.5E-2</v>
      </c>
      <c r="E55" s="17">
        <v>394.75347499999998</v>
      </c>
      <c r="F55" s="82">
        <v>62245</v>
      </c>
      <c r="G55" s="83" t="s">
        <v>81</v>
      </c>
    </row>
    <row r="56" spans="2:14" ht="15.6" thickTop="1" thickBot="1" x14ac:dyDescent="0.35">
      <c r="B56" s="18" t="s">
        <v>43</v>
      </c>
      <c r="C56" s="18"/>
      <c r="D56" s="116"/>
      <c r="E56" s="19">
        <f>SUM(E11:E55)</f>
        <v>58727.892057000005</v>
      </c>
      <c r="F56" s="92"/>
      <c r="G56" s="93"/>
    </row>
    <row r="57" spans="2:14" ht="15" thickTop="1" x14ac:dyDescent="0.3">
      <c r="B57" s="11"/>
      <c r="C57" s="20"/>
      <c r="D57" s="117"/>
      <c r="E57" s="21"/>
      <c r="F57" s="21"/>
      <c r="G57" s="94"/>
    </row>
    <row r="58" spans="2:14" ht="16.2" x14ac:dyDescent="0.3">
      <c r="B58" s="11" t="s">
        <v>7</v>
      </c>
      <c r="C58" s="10" t="s">
        <v>90</v>
      </c>
      <c r="D58" s="117"/>
      <c r="E58" s="21"/>
      <c r="F58" s="21"/>
      <c r="G58" s="94"/>
    </row>
    <row r="59" spans="2:14" x14ac:dyDescent="0.3">
      <c r="B59" s="11"/>
      <c r="C59" s="10"/>
      <c r="D59" s="118">
        <v>3.5499999999999997E-2</v>
      </c>
      <c r="E59" s="55">
        <v>705</v>
      </c>
      <c r="F59" s="95">
        <v>47246</v>
      </c>
      <c r="G59" s="78" t="s">
        <v>44</v>
      </c>
    </row>
    <row r="60" spans="2:14" x14ac:dyDescent="0.3">
      <c r="B60" s="24"/>
      <c r="C60" s="10"/>
      <c r="D60" s="111">
        <v>3.15E-2</v>
      </c>
      <c r="E60" s="55">
        <v>1175</v>
      </c>
      <c r="F60" s="82">
        <v>48255</v>
      </c>
      <c r="G60" s="83" t="s">
        <v>45</v>
      </c>
    </row>
    <row r="61" spans="2:14" x14ac:dyDescent="0.3">
      <c r="B61" s="10"/>
      <c r="C61" s="10"/>
      <c r="D61" s="111">
        <v>3.6999999999999998E-2</v>
      </c>
      <c r="E61" s="55">
        <v>881.25</v>
      </c>
      <c r="F61" s="82">
        <v>48342</v>
      </c>
      <c r="G61" s="78" t="s">
        <v>46</v>
      </c>
    </row>
    <row r="62" spans="2:14" x14ac:dyDescent="0.3">
      <c r="B62" s="25"/>
      <c r="C62" s="26"/>
      <c r="D62" s="111">
        <v>3.85E-2</v>
      </c>
      <c r="E62" s="55">
        <v>763.75</v>
      </c>
      <c r="F62" s="82">
        <v>49803</v>
      </c>
      <c r="G62" s="78" t="s">
        <v>47</v>
      </c>
    </row>
    <row r="63" spans="2:14" x14ac:dyDescent="0.3">
      <c r="B63" s="25"/>
      <c r="C63" s="26"/>
      <c r="D63" s="111">
        <v>3.5000000000000003E-2</v>
      </c>
      <c r="E63" s="55">
        <v>1175</v>
      </c>
      <c r="F63" s="82">
        <v>50082</v>
      </c>
      <c r="G63" s="83" t="s">
        <v>48</v>
      </c>
    </row>
    <row r="64" spans="2:14" ht="15" thickBot="1" x14ac:dyDescent="0.35">
      <c r="B64" s="24"/>
      <c r="C64" s="26"/>
      <c r="D64" s="111">
        <v>3.7999999999999999E-2</v>
      </c>
      <c r="E64" s="55">
        <v>881.25</v>
      </c>
      <c r="F64" s="82">
        <v>53004</v>
      </c>
      <c r="G64" s="83" t="s">
        <v>49</v>
      </c>
    </row>
    <row r="65" spans="2:12" ht="15.6" thickTop="1" thickBot="1" x14ac:dyDescent="0.35">
      <c r="B65" s="27" t="s">
        <v>43</v>
      </c>
      <c r="C65" s="27"/>
      <c r="D65" s="119"/>
      <c r="E65" s="19">
        <f>SUM(E59:E64)</f>
        <v>5581.25</v>
      </c>
      <c r="F65" s="96"/>
      <c r="G65" s="97"/>
    </row>
    <row r="66" spans="2:12" ht="15" thickTop="1" x14ac:dyDescent="0.3">
      <c r="B66" s="11"/>
      <c r="C66" s="22"/>
      <c r="D66" s="117"/>
      <c r="E66" s="21"/>
      <c r="F66" s="21"/>
      <c r="G66" s="94"/>
      <c r="L66" s="15"/>
    </row>
    <row r="67" spans="2:12" x14ac:dyDescent="0.3">
      <c r="B67" s="11" t="s">
        <v>7</v>
      </c>
      <c r="C67" s="25" t="s">
        <v>50</v>
      </c>
      <c r="D67" s="117"/>
      <c r="E67" s="21"/>
      <c r="F67" s="21"/>
      <c r="G67" s="94"/>
    </row>
    <row r="68" spans="2:12" x14ac:dyDescent="0.3">
      <c r="B68" s="28"/>
      <c r="C68" s="28"/>
      <c r="D68" s="118">
        <v>2.2499999999999999E-2</v>
      </c>
      <c r="E68" s="23">
        <v>1800</v>
      </c>
      <c r="F68" s="95">
        <v>46068</v>
      </c>
      <c r="G68" s="78" t="s">
        <v>51</v>
      </c>
    </row>
    <row r="69" spans="2:12" x14ac:dyDescent="0.3">
      <c r="B69" s="28"/>
      <c r="C69" s="28"/>
      <c r="D69" s="120">
        <v>2.6249999999999999E-2</v>
      </c>
      <c r="E69" s="23">
        <v>1200</v>
      </c>
      <c r="F69" s="95">
        <v>46127</v>
      </c>
      <c r="G69" s="78" t="s">
        <v>52</v>
      </c>
    </row>
    <row r="70" spans="2:12" x14ac:dyDescent="0.3">
      <c r="B70" s="28"/>
      <c r="C70" s="28"/>
      <c r="D70" s="120">
        <v>4.7500000000000001E-2</v>
      </c>
      <c r="E70" s="23">
        <v>1500</v>
      </c>
      <c r="F70" s="95">
        <v>46784</v>
      </c>
      <c r="G70" s="78" t="s">
        <v>53</v>
      </c>
      <c r="I70" s="14"/>
    </row>
    <row r="71" spans="2:12" x14ac:dyDescent="0.3">
      <c r="B71" s="28"/>
      <c r="C71" s="28"/>
      <c r="D71" s="120">
        <v>2.6249999999999999E-2</v>
      </c>
      <c r="E71" s="23">
        <v>1000</v>
      </c>
      <c r="F71" s="95">
        <v>47164</v>
      </c>
      <c r="G71" s="78" t="s">
        <v>54</v>
      </c>
    </row>
    <row r="72" spans="2:12" x14ac:dyDescent="0.3">
      <c r="B72" s="28"/>
      <c r="C72" s="28"/>
      <c r="D72" s="118">
        <v>3.3750000000000002E-2</v>
      </c>
      <c r="E72" s="23">
        <v>2350</v>
      </c>
      <c r="F72" s="95">
        <v>47223</v>
      </c>
      <c r="G72" s="78" t="s">
        <v>55</v>
      </c>
    </row>
    <row r="73" spans="2:12" x14ac:dyDescent="0.3">
      <c r="B73" s="28"/>
      <c r="C73" s="28"/>
      <c r="D73" s="120">
        <v>2.8750000000000001E-2</v>
      </c>
      <c r="E73" s="23">
        <v>1000</v>
      </c>
      <c r="F73" s="95">
        <v>47894</v>
      </c>
      <c r="G73" s="78" t="s">
        <v>56</v>
      </c>
    </row>
    <row r="74" spans="2:12" ht="15" thickBot="1" x14ac:dyDescent="0.35">
      <c r="B74" s="29"/>
      <c r="C74" s="29"/>
      <c r="D74" s="121">
        <v>3.5000000000000003E-2</v>
      </c>
      <c r="E74" s="30">
        <v>2450</v>
      </c>
      <c r="F74" s="98">
        <v>47953</v>
      </c>
      <c r="G74" s="99" t="s">
        <v>57</v>
      </c>
    </row>
    <row r="75" spans="2:12" ht="15.6" thickTop="1" thickBot="1" x14ac:dyDescent="0.35">
      <c r="B75" s="27" t="s">
        <v>43</v>
      </c>
      <c r="C75" s="27"/>
      <c r="D75" s="119"/>
      <c r="E75" s="31">
        <f>SUM(E68:E74)</f>
        <v>11300</v>
      </c>
      <c r="F75" s="96"/>
      <c r="G75" s="97"/>
    </row>
    <row r="76" spans="2:12" ht="15" thickTop="1" x14ac:dyDescent="0.3">
      <c r="B76" s="11"/>
      <c r="C76" s="22"/>
      <c r="D76" s="117"/>
      <c r="E76" s="21"/>
      <c r="F76" s="21"/>
      <c r="G76" s="94"/>
    </row>
    <row r="77" spans="2:12" x14ac:dyDescent="0.3">
      <c r="B77" s="32" t="s">
        <v>7</v>
      </c>
      <c r="C77" s="10" t="s">
        <v>58</v>
      </c>
      <c r="D77" s="118"/>
      <c r="E77" s="33"/>
      <c r="F77" s="33"/>
      <c r="G77" s="100"/>
    </row>
    <row r="78" spans="2:12" ht="15" thickBot="1" x14ac:dyDescent="0.35">
      <c r="B78" s="29"/>
      <c r="C78" s="29"/>
      <c r="D78" s="121">
        <v>4.7500000000000001E-2</v>
      </c>
      <c r="E78" s="34">
        <v>1500</v>
      </c>
      <c r="F78" s="98">
        <v>46784</v>
      </c>
      <c r="G78" s="99" t="s">
        <v>59</v>
      </c>
    </row>
    <row r="79" spans="2:12" ht="15.6" thickTop="1" thickBot="1" x14ac:dyDescent="0.35">
      <c r="B79" s="27" t="s">
        <v>43</v>
      </c>
      <c r="C79" s="27"/>
      <c r="D79" s="119"/>
      <c r="E79" s="31">
        <f>E78</f>
        <v>1500</v>
      </c>
      <c r="F79" s="96"/>
      <c r="G79" s="97"/>
    </row>
    <row r="80" spans="2:12" ht="15" thickTop="1" x14ac:dyDescent="0.3">
      <c r="B80" s="11"/>
      <c r="C80" s="22"/>
      <c r="D80" s="117"/>
      <c r="E80" s="21"/>
      <c r="F80" s="21"/>
      <c r="G80" s="94"/>
    </row>
    <row r="81" spans="2:11" s="57" customFormat="1" x14ac:dyDescent="0.3">
      <c r="B81" s="71" t="s">
        <v>7</v>
      </c>
      <c r="C81" s="59" t="s">
        <v>87</v>
      </c>
      <c r="D81" s="122" t="s">
        <v>60</v>
      </c>
      <c r="E81" s="72">
        <v>913.04347800000005</v>
      </c>
      <c r="F81" s="101">
        <v>49749</v>
      </c>
      <c r="G81" s="102"/>
    </row>
    <row r="82" spans="2:11" s="57" customFormat="1" ht="15" thickBot="1" x14ac:dyDescent="0.35">
      <c r="B82" s="73"/>
      <c r="C82" s="59" t="s">
        <v>88</v>
      </c>
      <c r="D82" s="122" t="s">
        <v>60</v>
      </c>
      <c r="E82" s="74">
        <v>956.52</v>
      </c>
      <c r="F82" s="103">
        <v>50009</v>
      </c>
      <c r="G82" s="104"/>
    </row>
    <row r="83" spans="2:11" ht="15.6" thickTop="1" thickBot="1" x14ac:dyDescent="0.35">
      <c r="B83" s="18" t="s">
        <v>43</v>
      </c>
      <c r="C83" s="18"/>
      <c r="D83" s="116"/>
      <c r="E83" s="19">
        <f>SUM(E81:E82)</f>
        <v>1869.563478</v>
      </c>
      <c r="F83" s="92"/>
      <c r="G83" s="93"/>
    </row>
    <row r="84" spans="2:11" ht="15" thickTop="1" x14ac:dyDescent="0.3">
      <c r="B84" s="11"/>
      <c r="C84" s="22"/>
      <c r="D84" s="117"/>
      <c r="E84" s="21"/>
      <c r="F84" s="21"/>
      <c r="G84" s="94"/>
    </row>
    <row r="85" spans="2:11" x14ac:dyDescent="0.3">
      <c r="B85" s="35" t="s">
        <v>61</v>
      </c>
      <c r="C85" s="10" t="s">
        <v>62</v>
      </c>
      <c r="D85" s="111"/>
      <c r="E85" s="36"/>
      <c r="F85" s="36"/>
      <c r="G85" s="81"/>
    </row>
    <row r="86" spans="2:11" ht="14.85" customHeight="1" x14ac:dyDescent="0.3">
      <c r="B86" s="16"/>
      <c r="C86" s="37" t="s">
        <v>74</v>
      </c>
      <c r="D86" s="123">
        <v>4.2500000000000003E-2</v>
      </c>
      <c r="E86" s="30">
        <v>500</v>
      </c>
      <c r="F86" s="98">
        <v>47259</v>
      </c>
      <c r="G86" s="78" t="s">
        <v>63</v>
      </c>
    </row>
    <row r="87" spans="2:11" ht="14.85" customHeight="1" x14ac:dyDescent="0.3">
      <c r="B87" s="29"/>
      <c r="C87" s="37" t="s">
        <v>75</v>
      </c>
      <c r="D87" s="123">
        <v>5.0500000000000003E-2</v>
      </c>
      <c r="E87" s="30">
        <v>500</v>
      </c>
      <c r="F87" s="98">
        <v>47381</v>
      </c>
      <c r="G87" s="78" t="s">
        <v>65</v>
      </c>
    </row>
    <row r="88" spans="2:11" ht="14.85" customHeight="1" x14ac:dyDescent="0.3">
      <c r="B88" s="29"/>
      <c r="C88" s="37" t="s">
        <v>76</v>
      </c>
      <c r="D88" s="123">
        <v>4.7399999999999998E-2</v>
      </c>
      <c r="E88" s="30">
        <v>500</v>
      </c>
      <c r="F88" s="98">
        <v>47442</v>
      </c>
      <c r="G88" s="78" t="s">
        <v>64</v>
      </c>
    </row>
    <row r="89" spans="2:11" ht="14.85" customHeight="1" thickBot="1" x14ac:dyDescent="0.35">
      <c r="B89" s="29"/>
      <c r="C89" s="37" t="s">
        <v>77</v>
      </c>
      <c r="D89" s="123">
        <v>4.3400000000000001E-2</v>
      </c>
      <c r="E89" s="30">
        <v>500</v>
      </c>
      <c r="F89" s="98">
        <v>47595</v>
      </c>
      <c r="G89" s="78" t="s">
        <v>82</v>
      </c>
    </row>
    <row r="90" spans="2:11" ht="15.6" thickTop="1" thickBot="1" x14ac:dyDescent="0.35">
      <c r="B90" s="18" t="s">
        <v>43</v>
      </c>
      <c r="C90" s="18"/>
      <c r="D90" s="119"/>
      <c r="E90" s="31">
        <f>SUM(E86:E89)</f>
        <v>2000</v>
      </c>
      <c r="F90" s="96"/>
      <c r="G90" s="97"/>
      <c r="K90" s="15"/>
    </row>
    <row r="91" spans="2:11" ht="15" thickTop="1" x14ac:dyDescent="0.3">
      <c r="B91" s="11"/>
      <c r="C91" s="22"/>
      <c r="D91" s="117"/>
      <c r="E91" s="21"/>
      <c r="F91" s="21"/>
      <c r="G91" s="94"/>
      <c r="K91" s="14"/>
    </row>
    <row r="92" spans="2:11" x14ac:dyDescent="0.3">
      <c r="B92" s="32"/>
      <c r="C92" s="28"/>
      <c r="D92" s="118"/>
      <c r="E92" s="33"/>
      <c r="F92" s="33"/>
      <c r="G92" s="100"/>
      <c r="K92" s="14"/>
    </row>
    <row r="93" spans="2:11" x14ac:dyDescent="0.3">
      <c r="D93" s="118"/>
      <c r="E93" s="33"/>
      <c r="F93" s="33"/>
      <c r="G93" s="100"/>
      <c r="K93" s="14"/>
    </row>
    <row r="94" spans="2:11" x14ac:dyDescent="0.3">
      <c r="B94" s="32" t="s">
        <v>66</v>
      </c>
      <c r="C94" s="28" t="s">
        <v>10</v>
      </c>
      <c r="D94" s="75"/>
      <c r="G94" s="105"/>
    </row>
    <row r="95" spans="2:11" x14ac:dyDescent="0.3">
      <c r="B95" s="28" t="s">
        <v>67</v>
      </c>
      <c r="C95" s="39" t="s">
        <v>68</v>
      </c>
      <c r="D95" s="118">
        <v>6.8750000000000006E-2</v>
      </c>
      <c r="E95" s="38">
        <v>2475</v>
      </c>
      <c r="F95" s="95">
        <v>47072</v>
      </c>
      <c r="G95" s="78" t="s">
        <v>69</v>
      </c>
    </row>
    <row r="96" spans="2:11" ht="15" thickBot="1" x14ac:dyDescent="0.35">
      <c r="B96" s="29"/>
      <c r="C96" s="40" t="s">
        <v>68</v>
      </c>
      <c r="D96" s="121">
        <v>8.7499999999999994E-2</v>
      </c>
      <c r="E96" s="34">
        <v>2000</v>
      </c>
      <c r="F96" s="98">
        <v>48288</v>
      </c>
      <c r="G96" s="106" t="s">
        <v>70</v>
      </c>
    </row>
    <row r="97" spans="2:11" ht="15.6" thickTop="1" thickBot="1" x14ac:dyDescent="0.35">
      <c r="B97" s="27" t="s">
        <v>43</v>
      </c>
      <c r="C97" s="27"/>
      <c r="D97" s="119"/>
      <c r="E97" s="31">
        <f>SUM(E95:E96)</f>
        <v>4475</v>
      </c>
      <c r="F97" s="96"/>
      <c r="G97" s="97"/>
    </row>
    <row r="98" spans="2:11" ht="15" thickTop="1" x14ac:dyDescent="0.3">
      <c r="B98" s="11"/>
      <c r="C98" s="22"/>
      <c r="D98" s="117"/>
      <c r="E98" s="21"/>
      <c r="F98" s="21"/>
      <c r="G98" s="94"/>
      <c r="K98" s="41"/>
    </row>
    <row r="99" spans="2:11" x14ac:dyDescent="0.3">
      <c r="B99" s="32" t="s">
        <v>71</v>
      </c>
      <c r="C99" s="28"/>
      <c r="D99" s="118"/>
      <c r="E99" s="13"/>
      <c r="F99" s="95"/>
      <c r="G99" s="78"/>
    </row>
    <row r="100" spans="2:11" ht="15" thickBot="1" x14ac:dyDescent="0.35">
      <c r="B100" s="29"/>
      <c r="C100" s="29" t="s">
        <v>72</v>
      </c>
      <c r="D100" s="121">
        <v>5.1520000000000003E-2</v>
      </c>
      <c r="E100" s="72">
        <f>826.875</f>
        <v>826.875</v>
      </c>
      <c r="F100" s="98">
        <v>46832</v>
      </c>
      <c r="G100" s="99" t="s">
        <v>73</v>
      </c>
    </row>
    <row r="101" spans="2:11" ht="15.6" thickTop="1" thickBot="1" x14ac:dyDescent="0.35">
      <c r="B101" s="27" t="s">
        <v>43</v>
      </c>
      <c r="C101" s="27"/>
      <c r="D101" s="119"/>
      <c r="E101" s="31">
        <f>SUM(E100)</f>
        <v>826.875</v>
      </c>
      <c r="F101" s="96"/>
      <c r="G101" s="96"/>
    </row>
    <row r="102" spans="2:11" ht="15.6" thickTop="1" thickBot="1" x14ac:dyDescent="0.35">
      <c r="B102" s="42"/>
      <c r="C102" s="20"/>
      <c r="D102" s="124"/>
      <c r="E102" s="43"/>
      <c r="F102" s="43"/>
      <c r="G102" s="43"/>
    </row>
    <row r="103" spans="2:11" ht="17.399999999999999" thickTop="1" thickBot="1" x14ac:dyDescent="0.35">
      <c r="B103" s="44" t="s">
        <v>91</v>
      </c>
      <c r="C103" s="18"/>
      <c r="D103" s="116"/>
      <c r="E103" s="31">
        <f>E97+E75+E83+E79+E101+E56+E90+E65</f>
        <v>86280.580535000001</v>
      </c>
      <c r="F103" s="96"/>
      <c r="G103" s="96"/>
      <c r="H103" s="15"/>
    </row>
    <row r="104" spans="2:11" ht="15" thickTop="1" x14ac:dyDescent="0.3">
      <c r="B104" s="45"/>
      <c r="C104" s="46"/>
      <c r="D104" s="125"/>
      <c r="E104" s="47"/>
      <c r="F104" s="47"/>
    </row>
    <row r="105" spans="2:11" x14ac:dyDescent="0.3">
      <c r="E105" s="15"/>
    </row>
    <row r="106" spans="2:11" s="57" customFormat="1" ht="16.2" x14ac:dyDescent="0.3">
      <c r="B106" s="57" t="s">
        <v>92</v>
      </c>
      <c r="D106" s="126"/>
      <c r="F106" s="107"/>
      <c r="G106" s="107"/>
    </row>
    <row r="107" spans="2:11" s="57" customFormat="1" ht="16.2" x14ac:dyDescent="0.3">
      <c r="B107" s="56" t="s">
        <v>93</v>
      </c>
      <c r="C107" s="56"/>
      <c r="D107" s="56"/>
      <c r="E107" s="56"/>
      <c r="F107" s="56"/>
      <c r="G107" s="56"/>
    </row>
    <row r="108" spans="2:11" s="57" customFormat="1" ht="16.2" x14ac:dyDescent="0.3">
      <c r="B108" s="58" t="s">
        <v>94</v>
      </c>
      <c r="C108" s="58"/>
      <c r="D108" s="58"/>
      <c r="E108" s="58"/>
      <c r="F108" s="58"/>
      <c r="G108" s="58"/>
    </row>
    <row r="109" spans="2:11" s="57" customFormat="1" x14ac:dyDescent="0.3">
      <c r="D109" s="126"/>
      <c r="F109" s="107"/>
      <c r="G109" s="107"/>
    </row>
    <row r="112" spans="2:11" x14ac:dyDescent="0.3">
      <c r="E112" s="15"/>
    </row>
    <row r="114" spans="5:5" x14ac:dyDescent="0.3">
      <c r="E114" s="15"/>
    </row>
  </sheetData>
  <mergeCells count="28">
    <mergeCell ref="B108:G108"/>
    <mergeCell ref="B40:B41"/>
    <mergeCell ref="C40:C41"/>
    <mergeCell ref="D40:D41"/>
    <mergeCell ref="E40:E41"/>
    <mergeCell ref="F40:F41"/>
    <mergeCell ref="B107:G107"/>
    <mergeCell ref="D43:D44"/>
    <mergeCell ref="E43:E44"/>
    <mergeCell ref="F43:F44"/>
    <mergeCell ref="D28:D29"/>
    <mergeCell ref="E28:E29"/>
    <mergeCell ref="F28:F29"/>
    <mergeCell ref="B37:B38"/>
    <mergeCell ref="C37:C38"/>
    <mergeCell ref="D37:D38"/>
    <mergeCell ref="E37:E38"/>
    <mergeCell ref="F37:F38"/>
    <mergeCell ref="B13:B14"/>
    <mergeCell ref="C13:C14"/>
    <mergeCell ref="D13:D14"/>
    <mergeCell ref="E13:E14"/>
    <mergeCell ref="F13:F14"/>
    <mergeCell ref="B21:B22"/>
    <mergeCell ref="C21:C22"/>
    <mergeCell ref="D21:D22"/>
    <mergeCell ref="E21:E22"/>
    <mergeCell ref="F21:F22"/>
  </mergeCells>
  <hyperlinks>
    <hyperlink ref="G100" r:id="rId1" display="https://www.sec.gov/Archives/edgar/data/101830/000119312518090723/d551931d8k.htm" xr:uid="{EA8A82F3-648B-4289-B382-518293695357}"/>
    <hyperlink ref="G78" r:id="rId2" display="https://www.sec.gov/Archives/edgar/data/1283699/000119312518151561/d580428d8k.htm" xr:uid="{64F81023-9703-4820-BA3E-67794DD0390B}"/>
    <hyperlink ref="G70" r:id="rId3" display="https://www.sec.gov/Archives/edgar/data/1064735/000119312518017988/d526405d424b5.htm" xr:uid="{9AB374E2-2F9A-49C1-9994-A8100606DEB4}"/>
    <hyperlink ref="C95" r:id="rId4" display="https://s24.q4cdn.com/400059132/files/doc_downloads/fixed_income/Form-8937_Sprint-Capital-Corporation-2028-Notes.pdf" xr:uid="{4DFAD062-371E-46DC-BF1E-8C8695187BC5}"/>
    <hyperlink ref="G95" r:id="rId5" display="https://www.sec.gov/Archives/edgar/data/101830/0000950130-98-005420.txt" xr:uid="{36F8060F-06D5-42B0-A470-E784EC190B2C}"/>
    <hyperlink ref="C96" r:id="rId6" display="https://s24.q4cdn.com/400059132/files/doc_downloads/fixed_income/Form-8937_Sprint-Capital-Corporation-2032-Notes.pdf" xr:uid="{0ED57F09-A103-4CCF-BA48-7C35439D2C99}"/>
    <hyperlink ref="G96" r:id="rId7" display="https://www.sec.gov/Archives/edgar/data/101830/000095013002003379/d424b3.txt" xr:uid="{0EEFC9D2-1A54-4E95-BF3D-39E05D0E0A04}"/>
    <hyperlink ref="G11" r:id="rId8" xr:uid="{A4857978-8164-4EBB-A406-B3384319ACC3}"/>
    <hyperlink ref="G12" r:id="rId9" xr:uid="{C3BD0998-68CD-487B-B6EE-B347BE734461}"/>
    <hyperlink ref="G13" r:id="rId10" xr:uid="{091EE654-9C3F-4749-B7C2-E049D591217E}"/>
    <hyperlink ref="G14" r:id="rId11" xr:uid="{5689B7A2-9E7C-4A44-8E35-8B64040B85A0}"/>
    <hyperlink ref="G20" r:id="rId12" xr:uid="{6AC90B1C-3B20-4C2E-8C0F-2965DEA1AB9B}"/>
    <hyperlink ref="G21" r:id="rId13" xr:uid="{05FA14E1-4959-47E2-858B-C08246BCF63F}"/>
    <hyperlink ref="G22" r:id="rId14" xr:uid="{C31E4CC1-3999-4409-83E5-8831C975264B}"/>
    <hyperlink ref="G23" r:id="rId15" xr:uid="{6DA72D67-5B77-41F4-90A5-7811F5A93414}"/>
    <hyperlink ref="G36" r:id="rId16" xr:uid="{4F0F1F22-75A3-4A5A-9B26-FED8144061E3}"/>
    <hyperlink ref="G37" r:id="rId17" xr:uid="{227EFC80-9BFE-4CBC-B885-E6F08B994F21}"/>
    <hyperlink ref="G38" r:id="rId18" xr:uid="{528D93DE-1432-4BD7-A023-E4657864846F}"/>
    <hyperlink ref="G39" r:id="rId19" xr:uid="{32721BB8-5753-47E6-B2D1-E71B1CCAD377}"/>
    <hyperlink ref="G40" r:id="rId20" xr:uid="{4F8B0E16-A8E4-4574-8672-2408DE614CB2}"/>
    <hyperlink ref="G41" r:id="rId21" xr:uid="{35DC8C76-1427-42EE-B853-FFBAE6A6277C}"/>
    <hyperlink ref="G51" r:id="rId22" xr:uid="{8E8D509C-139E-4798-BD97-35059B221677}"/>
    <hyperlink ref="G18" r:id="rId23" display="US87264ACR41" xr:uid="{CE33A06B-6C67-4508-B20C-9DD1E5AD139D}"/>
    <hyperlink ref="G24" r:id="rId24" display="US87264ACP84" xr:uid="{FB7C81D3-AAEA-440C-BF88-1738EBAC3B70}"/>
    <hyperlink ref="G42" r:id="rId25" xr:uid="{4BECE449-590B-4622-94A2-40B2DA668B60}"/>
    <hyperlink ref="G68" r:id="rId26" xr:uid="{55872576-C152-42E9-8BC5-8B4266626A09}"/>
    <hyperlink ref="G69" r:id="rId27" xr:uid="{03435F49-91A3-49C0-A3BB-D625B9168515}"/>
    <hyperlink ref="G71" r:id="rId28" xr:uid="{9681D8E0-4B0C-43B5-9F2C-BA22CACED748}"/>
    <hyperlink ref="G72" r:id="rId29" xr:uid="{4E2B906E-6E71-4725-9321-BF1D680398A9}"/>
    <hyperlink ref="G73" r:id="rId30" xr:uid="{CBE975C5-715C-4811-A953-B5C6149A98D3}"/>
    <hyperlink ref="G74" r:id="rId31" xr:uid="{76A0D821-ABDA-44B7-9404-815B894129F1}"/>
    <hyperlink ref="G27" r:id="rId32" xr:uid="{3C3FAC9B-E052-49D9-B412-B46685207F96}"/>
    <hyperlink ref="G43" r:id="rId33" xr:uid="{0FAF8E9F-3FE8-4ECA-B201-D635937C30E8}"/>
    <hyperlink ref="G8:G9" r:id="rId34" display="8k" xr:uid="{17D12C00-4B11-4CD0-B0F9-D74FDCD32900}"/>
    <hyperlink ref="G15" r:id="rId35" xr:uid="{186DCC60-2AB5-430D-9543-3AEBE9A6AD72}"/>
    <hyperlink ref="G28" r:id="rId36" xr:uid="{D2C8A040-6F5D-4C5B-AE03-094DA40A629E}"/>
    <hyperlink ref="G16" r:id="rId37" xr:uid="{12CCF3F0-CCC3-46A0-8207-3E5B75D41DF6}"/>
    <hyperlink ref="G45" r:id="rId38" xr:uid="{B49E0A45-7B09-4F0F-A97F-28832004F083}"/>
    <hyperlink ref="G29" r:id="rId39" xr:uid="{E457CFF6-9F04-426E-86F9-74DEE69F49FC}"/>
    <hyperlink ref="G31" r:id="rId40" xr:uid="{3F90E15D-250C-44D7-AF5B-5E1E8E132072}"/>
    <hyperlink ref="G46" r:id="rId41" xr:uid="{9E06662C-D62F-433F-A65E-A738B30E123D}"/>
    <hyperlink ref="G32" r:id="rId42" display="US87264ADE29" xr:uid="{7D3159B7-AEE4-453F-9D92-0AD2DF8372EE}"/>
    <hyperlink ref="G47" r:id="rId43" display="US87264ADE29" xr:uid="{31701D59-195B-4E88-A3AA-B4FCDBF821EB}"/>
    <hyperlink ref="G87" r:id="rId44" xr:uid="{F1B3AF20-E620-4799-B4AC-C8A10B46DD7C}"/>
    <hyperlink ref="G59" r:id="rId45" xr:uid="{1C7CF0DF-D918-4FBF-9F01-BC2A9F78E3C8}"/>
    <hyperlink ref="G61" r:id="rId46" xr:uid="{BD05DBA9-32E2-4729-B504-B84358FADF71}"/>
    <hyperlink ref="G17" r:id="rId47" xr:uid="{D4EF0158-8DC2-4E54-8BB2-84416A7C4149}"/>
    <hyperlink ref="G19" r:id="rId48" xr:uid="{825219BC-2251-4B7C-8971-862198DA1F83}"/>
    <hyperlink ref="G33" r:id="rId49" xr:uid="{0B2119A7-26DD-45F1-AF60-DCD4509D80B2}"/>
    <hyperlink ref="G48" r:id="rId50" xr:uid="{A67CC663-A5A5-4954-8A58-5F9A2D7F6DB1}"/>
    <hyperlink ref="G86" r:id="rId51" xr:uid="{0353A06F-41F8-40CE-8EC3-460A6F3DFC23}"/>
    <hyperlink ref="G62" r:id="rId52" xr:uid="{443F7890-DE81-4B29-B83A-6804E6238AEC}"/>
    <hyperlink ref="G88" r:id="rId53" xr:uid="{7F67EEDA-6E2A-486F-897C-5442F36F291F}"/>
    <hyperlink ref="G25" r:id="rId54" xr:uid="{30C0FF79-FEE9-438F-83E7-A5770D3489C0}"/>
    <hyperlink ref="G35" r:id="rId55" xr:uid="{3A2B711C-20E6-4FC1-A31B-21D8099A402C}"/>
    <hyperlink ref="G49" r:id="rId56" xr:uid="{B7E61A97-09C2-44FC-ABE3-C1B64CB27E3F}"/>
    <hyperlink ref="G60" r:id="rId57" xr:uid="{DB7F27CC-FDAC-4C94-8CAE-398F203A04B7}"/>
    <hyperlink ref="G63" r:id="rId58" xr:uid="{CF9B77B3-057F-414E-89F7-D79805AEB543}"/>
    <hyperlink ref="G64" r:id="rId59" xr:uid="{3A57146B-16CA-418D-B43C-2F637A041473}"/>
    <hyperlink ref="G52" r:id="rId60" xr:uid="{AD683253-279E-4022-AFF9-9E4296655469}"/>
    <hyperlink ref="G55" r:id="rId61" xr:uid="{B7D9131D-8A9C-4F43-A8D8-FEC178029041}"/>
    <hyperlink ref="G54" r:id="rId62" xr:uid="{0DCB68A0-56D0-42B7-A3FD-568359646830}"/>
    <hyperlink ref="G30" r:id="rId63" xr:uid="{42ADA2FA-FBB8-483F-97AB-57F4657188D3}"/>
    <hyperlink ref="G53" r:id="rId64" xr:uid="{29D331C4-9732-4A97-84C2-B4B5BF3ED1B7}"/>
    <hyperlink ref="G89" r:id="rId65" xr:uid="{0E9EA987-7B9B-49D7-BB08-681D8072BCA1}"/>
    <hyperlink ref="G44" r:id="rId66" xr:uid="{ACEA3909-EC92-495F-A6B9-CD515C3F388E}"/>
    <hyperlink ref="G26" r:id="rId67" xr:uid="{F891B0E6-D233-4754-8EA0-AFEE3820B83B}"/>
    <hyperlink ref="G34" r:id="rId68" xr:uid="{A5BF6AE4-D649-4544-93BA-1DECBA396620}"/>
    <hyperlink ref="G50" r:id="rId69" xr:uid="{8D00BED8-2D23-4BC0-9BBF-B87857E2BB2A}"/>
    <hyperlink ref="G8" r:id="rId70" xr:uid="{663A039D-2610-47D1-B93A-49E1B1E0A105}"/>
  </hyperlinks>
  <pageMargins left="0.7" right="0.7" top="0.75" bottom="0.75" header="0.3" footer="0.3"/>
  <pageSetup scale="48" orientation="portrait" r:id="rId71"/>
  <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8b40dd3-8c52-4fa4-9635-e030aa311952" xsi:nil="true"/>
    <Files xmlns="baabb25b-6a97-4d3a-9cc8-035f42fc1cc8" xsi:nil="true"/>
    <_ip_UnifiedCompliancePolicyProperties xmlns="http://schemas.microsoft.com/sharepoint/v3" xsi:nil="true"/>
    <lcf76f155ced4ddcb4097134ff3c332f xmlns="baabb25b-6a97-4d3a-9cc8-035f42fc1c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E14928097084CBD4759A37BC45182" ma:contentTypeVersion="19" ma:contentTypeDescription="Create a new document." ma:contentTypeScope="" ma:versionID="d85f753ae4f16d9f7331424861e5bd8c">
  <xsd:schema xmlns:xsd="http://www.w3.org/2001/XMLSchema" xmlns:xs="http://www.w3.org/2001/XMLSchema" xmlns:p="http://schemas.microsoft.com/office/2006/metadata/properties" xmlns:ns1="http://schemas.microsoft.com/sharepoint/v3" xmlns:ns2="baabb25b-6a97-4d3a-9cc8-035f42fc1cc8" xmlns:ns3="e8b40dd3-8c52-4fa4-9635-e030aa311952" targetNamespace="http://schemas.microsoft.com/office/2006/metadata/properties" ma:root="true" ma:fieldsID="9a6440fadf14463ccbf35b74aac05d7d" ns1:_="" ns2:_="" ns3:_="">
    <xsd:import namespace="http://schemas.microsoft.com/sharepoint/v3"/>
    <xsd:import namespace="baabb25b-6a97-4d3a-9cc8-035f42fc1cc8"/>
    <xsd:import namespace="e8b40dd3-8c52-4fa4-9635-e030aa31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File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bb25b-6a97-4d3a-9cc8-035f42fc1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2c06f6-5083-4159-babb-c09886256b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es" ma:index="20" nillable="true" ma:displayName="Files" ma:format="Dropdown" ma:internalName="Files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40dd3-8c52-4fa4-9635-e030aa3119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70b47c-2853-4aae-a18a-e3e73ddd1246}" ma:internalName="TaxCatchAll" ma:showField="CatchAllData" ma:web="e8b40dd3-8c52-4fa4-9635-e030aa31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FFF9C-BDBB-485F-BF34-2834193AF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3D3552-9CA6-4039-BD0F-F0E015EEC6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8b40dd3-8c52-4fa4-9635-e030aa311952"/>
    <ds:schemaRef ds:uri="baabb25b-6a97-4d3a-9cc8-035f42fc1cc8"/>
  </ds:schemaRefs>
</ds:datastoreItem>
</file>

<file path=customXml/itemProps3.xml><?xml version="1.0" encoding="utf-8"?>
<ds:datastoreItem xmlns:ds="http://schemas.openxmlformats.org/officeDocument/2006/customXml" ds:itemID="{CE11261A-EE93-492B-86D9-B09F529A064B}"/>
</file>

<file path=docMetadata/LabelInfo.xml><?xml version="1.0" encoding="utf-8"?>
<clbl:labelList xmlns:clbl="http://schemas.microsoft.com/office/2020/mipLabelMetadata">
  <clbl:label id="{7af72c41-31f4-4d40-a6d0-808117dc4d77}" enabled="1" method="Standard" siteId="{be0f980b-dd99-4b19-bd7b-bc71a09b0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Debt</vt:lpstr>
      <vt:lpstr>'Schedule of Debt'!Print_Area</vt:lpstr>
    </vt:vector>
  </TitlesOfParts>
  <Company>TMobile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Witterstaetter, Zach</dc:creator>
  <cp:lastModifiedBy>Bhargava, Preeti</cp:lastModifiedBy>
  <dcterms:created xsi:type="dcterms:W3CDTF">2025-04-23T20:06:33Z</dcterms:created>
  <dcterms:modified xsi:type="dcterms:W3CDTF">2026-02-10T01:18:12Z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0x010100206E14928097084CBD4759A37BC45182</vt:lpwstr>
  </property>
  <property fmtid="{D5CDD505-2E9C-101B-9397-08002B2CF9AE}" pid="3" name="MediaServiceImageTags">
    <vt:lpwstr/>
  </property>
</Properties>
</file>